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 partagés\AB ARCHITECTURE\LOGEMENTS(LO)\250505-LO-RSMA 33LGTS\RSMA-33lgts-Partagés-MOA\7-Rendu PRO-DCE Ind B\Lot 13 - Clôtures Espaces verts et Mobiliers\PE\CHIFFRAGE ENTREPRISE\"/>
    </mc:Choice>
  </mc:AlternateContent>
  <xr:revisionPtr revIDLastSave="0" documentId="13_ncr:1_{075CB691-C2BC-4FFC-A95F-E94BEE4BB2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MGT PAYS GLOBAL" sheetId="43" r:id="rId1"/>
  </sheets>
  <definedNames>
    <definedName name="_xlnm.Print_Area" localSheetId="0">'AMGT PAYS GLOBAL'!$A$1:$I$55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43" l="1"/>
  <c r="H52" i="43"/>
  <c r="H51" i="43"/>
  <c r="H37" i="43"/>
  <c r="H39" i="43"/>
  <c r="H11" i="43"/>
  <c r="H10" i="43"/>
  <c r="F28" i="43"/>
  <c r="F29" i="43"/>
  <c r="H15" i="43" l="1"/>
  <c r="H9" i="43"/>
  <c r="H48" i="43" l="1"/>
  <c r="H46" i="43"/>
  <c r="H44" i="43"/>
  <c r="H43" i="43"/>
  <c r="H49" i="43"/>
  <c r="H47" i="43"/>
  <c r="H45" i="43"/>
  <c r="F31" i="43"/>
  <c r="H31" i="43" s="1"/>
  <c r="H29" i="43"/>
  <c r="H40" i="43"/>
  <c r="F38" i="43"/>
  <c r="H38" i="43" s="1"/>
  <c r="H32" i="43"/>
  <c r="H36" i="43"/>
  <c r="H33" i="43"/>
  <c r="H26" i="43"/>
  <c r="H24" i="43"/>
  <c r="H23" i="43"/>
  <c r="H22" i="43"/>
  <c r="H20" i="43"/>
  <c r="H19" i="43"/>
  <c r="H14" i="43"/>
  <c r="H53" i="43" l="1"/>
  <c r="H41" i="43"/>
  <c r="H12" i="43"/>
  <c r="H28" i="43"/>
  <c r="H34" i="43" s="1"/>
  <c r="H16" i="43" l="1"/>
  <c r="H54" i="43" s="1"/>
</calcChain>
</file>

<file path=xl/sharedStrings.xml><?xml version="1.0" encoding="utf-8"?>
<sst xmlns="http://schemas.openxmlformats.org/spreadsheetml/2006/main" count="120" uniqueCount="91">
  <si>
    <t>u</t>
  </si>
  <si>
    <t>Unité</t>
  </si>
  <si>
    <t>ml</t>
  </si>
  <si>
    <t>1.2</t>
  </si>
  <si>
    <t>1.3</t>
  </si>
  <si>
    <t>2.1</t>
  </si>
  <si>
    <t>2.2</t>
  </si>
  <si>
    <t>3.1</t>
  </si>
  <si>
    <t>3.4</t>
  </si>
  <si>
    <t>3.5</t>
  </si>
  <si>
    <t>4.1</t>
  </si>
  <si>
    <t>5.1</t>
  </si>
  <si>
    <t>4.2</t>
  </si>
  <si>
    <t>5.2</t>
  </si>
  <si>
    <t>ft</t>
  </si>
  <si>
    <t>3.3</t>
  </si>
  <si>
    <t>N° de Prix</t>
  </si>
  <si>
    <t>Libellé</t>
  </si>
  <si>
    <t>Densité</t>
  </si>
  <si>
    <t>Qté</t>
  </si>
  <si>
    <t>Prix Unitaire</t>
  </si>
  <si>
    <t>Totaux</t>
  </si>
  <si>
    <t xml:space="preserve">Dossier d'exécution </t>
  </si>
  <si>
    <t>Dossier des ouvrages exécutés et DIUO</t>
  </si>
  <si>
    <t>Sous-total préparation Chantier et Doe</t>
  </si>
  <si>
    <t>m2</t>
  </si>
  <si>
    <t xml:space="preserve">Fourniture et plantations des sujets Arbres / palmiers / Arbustes </t>
  </si>
  <si>
    <t>m3</t>
  </si>
  <si>
    <t>Sous-total</t>
  </si>
  <si>
    <t>Corbeille de propreté bois / béton</t>
  </si>
  <si>
    <t>GENERALITES</t>
  </si>
  <si>
    <t xml:space="preserve">CLOTURES, PORTAILS PORTILLONS </t>
  </si>
  <si>
    <t>3.6</t>
  </si>
  <si>
    <t>3.2</t>
  </si>
  <si>
    <t>3.7</t>
  </si>
  <si>
    <t>3.8</t>
  </si>
  <si>
    <t>3.9</t>
  </si>
  <si>
    <t>4.3</t>
  </si>
  <si>
    <t>Fourniture et plantation d’héliconia pssitaccorum 60/80cm  fourni en conteneur 2l</t>
  </si>
  <si>
    <t>4.4</t>
  </si>
  <si>
    <t>Fourniture et plantation d’Héliconia bihaï 60/80cm  fourni en conteneur 2l</t>
  </si>
  <si>
    <t>33 RSMA</t>
  </si>
  <si>
    <t>Instalation de chantier</t>
  </si>
  <si>
    <t>Fourniture et plantations des sujets Arbustes en façade massif dense</t>
  </si>
  <si>
    <t>Apport de terre végétale 0,03 m3 arbustes</t>
  </si>
  <si>
    <t>Potelets bois placette entrée</t>
  </si>
  <si>
    <t xml:space="preserve">Bande cœur du site </t>
  </si>
  <si>
    <t>Fourniture et plantation de Chrysobalanus icaco 60/80cm  fourni en conteneur 2l</t>
  </si>
  <si>
    <t>Chemin en sable de carriere 10cm avec volige et géotextile - 1,50m de large</t>
  </si>
  <si>
    <t xml:space="preserve">Ensemble de barres au sol à escalader </t>
  </si>
  <si>
    <t>Portail coulissant barreaudage métalique (largeur 3,5m) ht180cm</t>
  </si>
  <si>
    <t>Aménagement du sous-bois en partie central, mainten des sujets adultes et en devenir</t>
  </si>
  <si>
    <t>bande dans les parcelles sur 5m en partie arrière</t>
  </si>
  <si>
    <t xml:space="preserve">Ensemble de plots bois à sauter </t>
  </si>
  <si>
    <t>PLANTATIONS / ENGAZONNEMENT / RENATURATION</t>
  </si>
  <si>
    <t>1.1</t>
  </si>
  <si>
    <t>3.10</t>
  </si>
  <si>
    <t xml:space="preserve">Clôture panneaux rigides  ht:180cm logements </t>
  </si>
  <si>
    <r>
      <rPr>
        <b/>
        <sz val="22"/>
        <color indexed="8"/>
        <rFont val="Arial  narrow"/>
      </rPr>
      <t>D.P.G.F.</t>
    </r>
    <r>
      <rPr>
        <sz val="22"/>
        <color indexed="8"/>
        <rFont val="Arial  narrow"/>
      </rPr>
      <t xml:space="preserve"> - phase DCE</t>
    </r>
  </si>
  <si>
    <t>construction de 33 villas</t>
  </si>
  <si>
    <t xml:space="preserve">Clôture panneaux rigides  ht:180cm bassin </t>
  </si>
  <si>
    <r>
      <t>B</t>
    </r>
    <r>
      <rPr>
        <sz val="14"/>
        <color rgb="FF000000"/>
        <rFont val="Arial Narrow"/>
        <family val="2"/>
      </rPr>
      <t>anc béton en U longueur 2m, assise 50cm hauteur 45cm gris clair</t>
    </r>
    <r>
      <rPr>
        <sz val="14"/>
        <rFont val="Arial Narrow"/>
        <family val="2"/>
      </rPr>
      <t xml:space="preserve"> </t>
    </r>
  </si>
  <si>
    <t>Escalier bois béton avec main-courante - larg : 1,50m de large</t>
  </si>
  <si>
    <t xml:space="preserve">MOBILIERS </t>
  </si>
  <si>
    <t xml:space="preserve"> Fourniture et plantation de Protium 180/200cm fourni en conteneur 20l + tuteurage bi-pode</t>
  </si>
  <si>
    <t xml:space="preserve"> Fourniture et plantation de Wapa facalta 180/200cm fourni en conteneur 20l  + tuteurage bi-pode</t>
  </si>
  <si>
    <t>3.11</t>
  </si>
  <si>
    <t>5.3</t>
  </si>
  <si>
    <t>5.4</t>
  </si>
  <si>
    <t>5.5</t>
  </si>
  <si>
    <t>5.6</t>
  </si>
  <si>
    <t>5.7</t>
  </si>
  <si>
    <t xml:space="preserve">Clôture bois en entrée de site </t>
  </si>
  <si>
    <t>4.5</t>
  </si>
  <si>
    <t>Apport de terre végétale 1m3 par Arbre</t>
  </si>
  <si>
    <t>Préparation des sols et engazonnement par semis de passpalum notatum</t>
  </si>
  <si>
    <t xml:space="preserve">Engazonnement en bord de voie </t>
  </si>
  <si>
    <t>Carré ballast 10cm avec géotextile et bordure P1 dim: 1,50x1,50m</t>
  </si>
  <si>
    <t>Revégétalisation du site : nettoyage, évacuation déchets végétaux et selection des sujets d'avenir</t>
  </si>
  <si>
    <t xml:space="preserve">Terre végétale ( utilisation de la terre de décapage avec apport engrais et compost) </t>
  </si>
  <si>
    <t xml:space="preserve">Clôture Bois ht:1,80m avec insertion coffrets et boites aux lettres </t>
  </si>
  <si>
    <t>Portail double vantaux  ht 1,80m, largeur passsage 3,50m - accès bassin</t>
  </si>
  <si>
    <t>LOT 13</t>
  </si>
  <si>
    <t>CŒUR DE CHANTIER / CHEMIN PIETON AMENAGEMENT LEGER LUDIQUE</t>
  </si>
  <si>
    <t>5.8</t>
  </si>
  <si>
    <t>5.9</t>
  </si>
  <si>
    <t xml:space="preserve">Muret en brique de terre crue </t>
  </si>
  <si>
    <t>5.12</t>
  </si>
  <si>
    <t xml:space="preserve">Lettrage en acier galvanisé sur muret brique </t>
  </si>
  <si>
    <t xml:space="preserve">Muret béton 20cm sous-bassement support </t>
  </si>
  <si>
    <t xml:space="preserve">TOTAL LOT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</si>
</sst>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  <numFmt numFmtId="165" formatCode="_-* #,##0.00\ _€_-;\-* #,##0.00\ _€_-;_-* &quot;-&quot;??\ _€_-;_-@_-"/>
    <numFmt numFmtId="166" formatCode="_-* #,##0.00\ [$€-1]_-;\-* #,##0.00\ [$€-1]_-;_-* &quot;-&quot;??\ [$€-1]_-"/>
    <numFmt numFmtId="167" formatCode="#,##0.00&quot; €&quot;"/>
  </numFmts>
  <fonts count="5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2"/>
      <name val="Arial Narrow"/>
      <family val="2"/>
    </font>
    <font>
      <i/>
      <sz val="14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i/>
      <sz val="14"/>
      <name val="Arial Narrow"/>
      <family val="2"/>
    </font>
    <font>
      <sz val="12"/>
      <color theme="1"/>
      <name val="Arial Narrow"/>
      <family val="2"/>
    </font>
    <font>
      <b/>
      <sz val="20"/>
      <color rgb="FF000000"/>
      <name val="Arial  narrow"/>
    </font>
    <font>
      <b/>
      <sz val="18"/>
      <color rgb="FF000000"/>
      <name val="Arial  narrow"/>
    </font>
    <font>
      <b/>
      <sz val="12"/>
      <color theme="1"/>
      <name val="Arial Narrow"/>
      <family val="2"/>
    </font>
    <font>
      <sz val="16"/>
      <color rgb="FF000000"/>
      <name val="Arial  narrow"/>
    </font>
    <font>
      <i/>
      <sz val="12"/>
      <name val="Calibri"/>
      <family val="2"/>
      <scheme val="minor"/>
    </font>
    <font>
      <sz val="14"/>
      <name val="Arial Narrow"/>
      <family val="2"/>
    </font>
    <font>
      <sz val="14"/>
      <color indexed="8"/>
      <name val="Arial Narrow"/>
      <family val="2"/>
    </font>
    <font>
      <sz val="14"/>
      <color rgb="FF000000"/>
      <name val="Arial Narrow"/>
      <family val="2"/>
    </font>
    <font>
      <b/>
      <sz val="14"/>
      <name val="Arial Narrow"/>
      <family val="2"/>
    </font>
    <font>
      <sz val="12"/>
      <name val="Arial"/>
      <family val="2"/>
    </font>
    <font>
      <sz val="48"/>
      <color theme="1"/>
      <name val="Arial Narrow"/>
      <family val="2"/>
    </font>
    <font>
      <sz val="22"/>
      <color indexed="8"/>
      <name val="Arial  narrow"/>
    </font>
    <font>
      <b/>
      <sz val="22"/>
      <color indexed="8"/>
      <name val="Arial  narrow"/>
    </font>
    <font>
      <b/>
      <i/>
      <sz val="14"/>
      <color theme="1"/>
      <name val="Arial Narrow"/>
      <family val="2"/>
    </font>
    <font>
      <b/>
      <sz val="20"/>
      <color theme="1"/>
      <name val="Arial Narrow"/>
      <family val="2"/>
    </font>
    <font>
      <sz val="14"/>
      <color theme="1"/>
      <name val="Arial Narrow"/>
      <family val="2"/>
    </font>
    <font>
      <b/>
      <sz val="14"/>
      <color rgb="FF000000"/>
      <name val="Arial Narrow"/>
      <family val="2"/>
    </font>
    <font>
      <b/>
      <sz val="36"/>
      <color theme="1"/>
      <name val="Arial Narrow"/>
      <family val="2"/>
    </font>
    <font>
      <b/>
      <i/>
      <sz val="16"/>
      <name val="Arial Narrow"/>
      <family val="2"/>
    </font>
    <font>
      <b/>
      <sz val="16"/>
      <name val="Arial Narrow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2" fillId="21" borderId="3" applyNumberFormat="0" applyFont="0" applyAlignment="0" applyProtection="0"/>
    <xf numFmtId="0" fontId="22" fillId="21" borderId="3" applyNumberFormat="0" applyFont="0" applyAlignment="0" applyProtection="0"/>
    <xf numFmtId="0" fontId="23" fillId="21" borderId="3" applyNumberFormat="0" applyFont="0" applyAlignment="0" applyProtection="0"/>
    <xf numFmtId="0" fontId="2" fillId="21" borderId="3" applyNumberFormat="0" applyFont="0" applyAlignment="0" applyProtection="0"/>
    <xf numFmtId="0" fontId="23" fillId="21" borderId="3" applyNumberFormat="0" applyFont="0" applyAlignment="0" applyProtection="0"/>
    <xf numFmtId="0" fontId="8" fillId="7" borderId="1" applyNumberFormat="0" applyAlignment="0" applyProtection="0"/>
    <xf numFmtId="166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3" borderId="0" applyNumberFormat="0" applyBorder="0" applyAlignment="0" applyProtection="0"/>
    <xf numFmtId="165" fontId="2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3" fillId="20" borderId="4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3" borderId="9" applyNumberFormat="0" applyAlignment="0" applyProtection="0"/>
  </cellStyleXfs>
  <cellXfs count="142">
    <xf numFmtId="0" fontId="0" fillId="0" borderId="0" xfId="0"/>
    <xf numFmtId="0" fontId="31" fillId="0" borderId="0" xfId="0" applyFont="1"/>
    <xf numFmtId="4" fontId="31" fillId="0" borderId="0" xfId="0" applyNumberFormat="1" applyFont="1"/>
    <xf numFmtId="0" fontId="34" fillId="0" borderId="0" xfId="0" applyFont="1"/>
    <xf numFmtId="0" fontId="31" fillId="0" borderId="0" xfId="0" applyFont="1" applyAlignment="1">
      <alignment horizontal="center"/>
    </xf>
    <xf numFmtId="0" fontId="28" fillId="0" borderId="10" xfId="0" applyFont="1" applyBorder="1" applyAlignment="1">
      <alignment vertical="center"/>
    </xf>
    <xf numFmtId="0" fontId="28" fillId="0" borderId="10" xfId="0" applyFont="1" applyBorder="1" applyAlignment="1" applyProtection="1">
      <alignment horizontal="center" vertical="center" wrapText="1"/>
      <protection hidden="1"/>
    </xf>
    <xf numFmtId="4" fontId="28" fillId="25" borderId="10" xfId="0" applyNumberFormat="1" applyFont="1" applyFill="1" applyBorder="1" applyAlignment="1">
      <alignment horizontal="center" vertical="center" wrapText="1"/>
    </xf>
    <xf numFmtId="0" fontId="28" fillId="0" borderId="22" xfId="0" applyFont="1" applyBorder="1" applyAlignment="1">
      <alignment vertical="center"/>
    </xf>
    <xf numFmtId="0" fontId="28" fillId="0" borderId="22" xfId="0" applyFont="1" applyBorder="1" applyAlignment="1" applyProtection="1">
      <alignment horizontal="center" vertical="center" wrapText="1"/>
      <protection hidden="1"/>
    </xf>
    <xf numFmtId="0" fontId="36" fillId="0" borderId="10" xfId="0" applyFont="1" applyBorder="1"/>
    <xf numFmtId="0" fontId="28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vertical="center" wrapText="1"/>
    </xf>
    <xf numFmtId="0" fontId="36" fillId="0" borderId="22" xfId="0" applyFont="1" applyBorder="1"/>
    <xf numFmtId="0" fontId="26" fillId="0" borderId="0" xfId="0" applyFont="1" applyAlignment="1">
      <alignment horizontal="left" vertical="center"/>
    </xf>
    <xf numFmtId="4" fontId="28" fillId="25" borderId="10" xfId="0" applyNumberFormat="1" applyFont="1" applyFill="1" applyBorder="1" applyAlignment="1">
      <alignment horizontal="center" vertical="center"/>
    </xf>
    <xf numFmtId="44" fontId="28" fillId="0" borderId="10" xfId="43" applyFont="1" applyFill="1" applyBorder="1" applyAlignment="1">
      <alignment horizontal="left" vertical="center"/>
    </xf>
    <xf numFmtId="44" fontId="28" fillId="0" borderId="10" xfId="43" applyFont="1" applyFill="1" applyBorder="1" applyAlignment="1">
      <alignment horizontal="center" vertical="center"/>
    </xf>
    <xf numFmtId="0" fontId="28" fillId="0" borderId="11" xfId="0" applyFont="1" applyBorder="1" applyAlignment="1">
      <alignment vertical="center"/>
    </xf>
    <xf numFmtId="164" fontId="28" fillId="0" borderId="11" xfId="0" applyNumberFormat="1" applyFont="1" applyBorder="1" applyAlignment="1">
      <alignment horizontal="left" vertical="center"/>
    </xf>
    <xf numFmtId="164" fontId="28" fillId="0" borderId="11" xfId="0" applyNumberFormat="1" applyFont="1" applyBorder="1" applyAlignment="1">
      <alignment vertical="center" wrapText="1"/>
    </xf>
    <xf numFmtId="0" fontId="36" fillId="0" borderId="11" xfId="0" applyFont="1" applyBorder="1"/>
    <xf numFmtId="164" fontId="0" fillId="0" borderId="0" xfId="0" applyNumberFormat="1"/>
    <xf numFmtId="164" fontId="25" fillId="0" borderId="11" xfId="0" applyNumberFormat="1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5" fillId="0" borderId="38" xfId="0" applyFont="1" applyBorder="1" applyAlignment="1">
      <alignment vertical="center" wrapText="1"/>
    </xf>
    <xf numFmtId="4" fontId="28" fillId="25" borderId="22" xfId="0" applyNumberFormat="1" applyFont="1" applyFill="1" applyBorder="1" applyAlignment="1">
      <alignment horizontal="center" vertical="center"/>
    </xf>
    <xf numFmtId="164" fontId="28" fillId="0" borderId="37" xfId="0" applyNumberFormat="1" applyFont="1" applyBorder="1" applyAlignment="1">
      <alignment horizontal="left" vertical="center"/>
    </xf>
    <xf numFmtId="4" fontId="28" fillId="25" borderId="22" xfId="0" applyNumberFormat="1" applyFont="1" applyFill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/>
    </xf>
    <xf numFmtId="44" fontId="28" fillId="0" borderId="22" xfId="43" applyFont="1" applyFill="1" applyBorder="1" applyAlignment="1">
      <alignment horizontal="left" vertical="center"/>
    </xf>
    <xf numFmtId="0" fontId="28" fillId="0" borderId="10" xfId="0" applyFont="1" applyBorder="1" applyAlignment="1">
      <alignment horizontal="center"/>
    </xf>
    <xf numFmtId="4" fontId="28" fillId="0" borderId="10" xfId="0" applyNumberFormat="1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/>
    </xf>
    <xf numFmtId="0" fontId="38" fillId="0" borderId="34" xfId="0" applyFont="1" applyBorder="1" applyAlignment="1">
      <alignment vertical="center" wrapText="1"/>
    </xf>
    <xf numFmtId="0" fontId="38" fillId="0" borderId="43" xfId="0" applyFont="1" applyBorder="1" applyAlignment="1">
      <alignment vertical="center" wrapText="1"/>
    </xf>
    <xf numFmtId="167" fontId="28" fillId="0" borderId="22" xfId="0" applyNumberFormat="1" applyFont="1" applyBorder="1" applyAlignment="1">
      <alignment vertical="center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44" fontId="29" fillId="0" borderId="10" xfId="43" applyFont="1" applyFill="1" applyBorder="1" applyAlignment="1">
      <alignment horizontal="right" vertical="center"/>
    </xf>
    <xf numFmtId="44" fontId="28" fillId="0" borderId="10" xfId="43" applyFont="1" applyFill="1" applyBorder="1" applyAlignment="1">
      <alignment horizontal="right" vertical="center"/>
    </xf>
    <xf numFmtId="0" fontId="47" fillId="0" borderId="34" xfId="0" applyFont="1" applyBorder="1" applyAlignment="1">
      <alignment horizontal="left" vertical="center" wrapText="1"/>
    </xf>
    <xf numFmtId="0" fontId="37" fillId="0" borderId="34" xfId="0" applyFont="1" applyBorder="1" applyAlignment="1">
      <alignment vertical="center" wrapText="1"/>
    </xf>
    <xf numFmtId="0" fontId="0" fillId="0" borderId="10" xfId="0" applyBorder="1"/>
    <xf numFmtId="0" fontId="27" fillId="0" borderId="10" xfId="0" applyFont="1" applyBorder="1" applyAlignment="1">
      <alignment horizontal="center" vertical="center"/>
    </xf>
    <xf numFmtId="1" fontId="27" fillId="25" borderId="10" xfId="0" applyNumberFormat="1" applyFont="1" applyFill="1" applyBorder="1" applyAlignment="1">
      <alignment horizontal="center" vertical="center"/>
    </xf>
    <xf numFmtId="167" fontId="27" fillId="0" borderId="10" xfId="0" applyNumberFormat="1" applyFont="1" applyBorder="1" applyAlignment="1">
      <alignment vertical="center"/>
    </xf>
    <xf numFmtId="0" fontId="37" fillId="0" borderId="34" xfId="0" applyFont="1" applyBorder="1" applyAlignment="1">
      <alignment vertical="center"/>
    </xf>
    <xf numFmtId="0" fontId="28" fillId="0" borderId="30" xfId="0" applyFont="1" applyBorder="1" applyAlignment="1">
      <alignment horizontal="center" vertical="center" wrapText="1"/>
    </xf>
    <xf numFmtId="0" fontId="37" fillId="0" borderId="43" xfId="0" applyFont="1" applyBorder="1" applyAlignment="1">
      <alignment vertical="center"/>
    </xf>
    <xf numFmtId="44" fontId="28" fillId="0" borderId="22" xfId="43" applyFont="1" applyFill="1" applyBorder="1" applyAlignment="1">
      <alignment horizontal="center" vertical="center"/>
    </xf>
    <xf numFmtId="0" fontId="39" fillId="0" borderId="34" xfId="0" applyFont="1" applyBorder="1" applyAlignment="1">
      <alignment vertical="center"/>
    </xf>
    <xf numFmtId="0" fontId="36" fillId="0" borderId="47" xfId="0" applyFont="1" applyBorder="1"/>
    <xf numFmtId="4" fontId="28" fillId="25" borderId="47" xfId="0" applyNumberFormat="1" applyFont="1" applyFill="1" applyBorder="1" applyAlignment="1">
      <alignment horizontal="center" vertical="center" wrapText="1"/>
    </xf>
    <xf numFmtId="44" fontId="28" fillId="0" borderId="47" xfId="43" applyFont="1" applyFill="1" applyBorder="1" applyAlignment="1">
      <alignment horizontal="center" vertical="center"/>
    </xf>
    <xf numFmtId="164" fontId="28" fillId="0" borderId="48" xfId="0" applyNumberFormat="1" applyFont="1" applyBorder="1" applyAlignment="1">
      <alignment horizontal="left" vertical="center"/>
    </xf>
    <xf numFmtId="0" fontId="28" fillId="0" borderId="47" xfId="0" applyFont="1" applyBorder="1" applyAlignment="1" applyProtection="1">
      <alignment horizontal="center" vertical="center" wrapText="1"/>
      <protection hidden="1"/>
    </xf>
    <xf numFmtId="0" fontId="40" fillId="0" borderId="42" xfId="0" applyFont="1" applyBorder="1" applyAlignment="1">
      <alignment horizontal="left" vertical="center"/>
    </xf>
    <xf numFmtId="0" fontId="37" fillId="0" borderId="34" xfId="0" applyFont="1" applyBorder="1" applyAlignment="1">
      <alignment horizontal="left" vertical="center"/>
    </xf>
    <xf numFmtId="0" fontId="40" fillId="0" borderId="34" xfId="0" applyFont="1" applyBorder="1" applyAlignment="1">
      <alignment horizontal="left" vertical="center"/>
    </xf>
    <xf numFmtId="0" fontId="39" fillId="0" borderId="34" xfId="0" applyFont="1" applyBorder="1" applyAlignment="1">
      <alignment horizontal="left" vertical="center"/>
    </xf>
    <xf numFmtId="0" fontId="38" fillId="0" borderId="49" xfId="0" applyFont="1" applyBorder="1" applyAlignment="1">
      <alignment vertical="center" wrapText="1"/>
    </xf>
    <xf numFmtId="4" fontId="28" fillId="0" borderId="47" xfId="0" applyNumberFormat="1" applyFont="1" applyBorder="1" applyAlignment="1">
      <alignment horizontal="center" vertical="center"/>
    </xf>
    <xf numFmtId="167" fontId="28" fillId="0" borderId="47" xfId="0" applyNumberFormat="1" applyFont="1" applyBorder="1" applyAlignment="1">
      <alignment vertical="center"/>
    </xf>
    <xf numFmtId="0" fontId="48" fillId="0" borderId="49" xfId="0" applyFont="1" applyBorder="1" applyAlignment="1">
      <alignment vertical="center" wrapText="1"/>
    </xf>
    <xf numFmtId="4" fontId="28" fillId="25" borderId="47" xfId="0" applyNumberFormat="1" applyFont="1" applyFill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 readingOrder="1"/>
    </xf>
    <xf numFmtId="0" fontId="32" fillId="0" borderId="51" xfId="0" applyFont="1" applyBorder="1" applyAlignment="1">
      <alignment horizontal="left" vertical="center" readingOrder="1"/>
    </xf>
    <xf numFmtId="0" fontId="31" fillId="0" borderId="52" xfId="0" applyFont="1" applyBorder="1"/>
    <xf numFmtId="0" fontId="46" fillId="0" borderId="52" xfId="0" applyFont="1" applyBorder="1" applyAlignment="1">
      <alignment vertical="center"/>
    </xf>
    <xf numFmtId="0" fontId="42" fillId="0" borderId="52" xfId="0" applyFont="1" applyBorder="1" applyAlignment="1">
      <alignment vertical="center"/>
    </xf>
    <xf numFmtId="0" fontId="33" fillId="0" borderId="53" xfId="0" applyFont="1" applyBorder="1" applyAlignment="1">
      <alignment horizontal="left" vertical="center" readingOrder="1"/>
    </xf>
    <xf numFmtId="0" fontId="43" fillId="0" borderId="53" xfId="0" applyFont="1" applyBorder="1" applyAlignment="1">
      <alignment vertical="center" readingOrder="1"/>
    </xf>
    <xf numFmtId="17" fontId="35" fillId="0" borderId="17" xfId="0" applyNumberFormat="1" applyFont="1" applyBorder="1" applyAlignment="1">
      <alignment horizontal="left" vertical="center" readingOrder="1"/>
    </xf>
    <xf numFmtId="0" fontId="31" fillId="0" borderId="54" xfId="0" applyFont="1" applyBorder="1"/>
    <xf numFmtId="4" fontId="31" fillId="0" borderId="54" xfId="0" applyNumberFormat="1" applyFont="1" applyBorder="1"/>
    <xf numFmtId="0" fontId="42" fillId="0" borderId="54" xfId="0" applyFont="1" applyBorder="1" applyAlignment="1">
      <alignment vertical="center"/>
    </xf>
    <xf numFmtId="164" fontId="30" fillId="24" borderId="28" xfId="0" applyNumberFormat="1" applyFont="1" applyFill="1" applyBorder="1" applyAlignment="1">
      <alignment horizontal="left" vertical="center"/>
    </xf>
    <xf numFmtId="164" fontId="30" fillId="24" borderId="41" xfId="0" applyNumberFormat="1" applyFont="1" applyFill="1" applyBorder="1" applyAlignment="1">
      <alignment horizontal="left" vertical="center"/>
    </xf>
    <xf numFmtId="0" fontId="1" fillId="0" borderId="0" xfId="0" applyFont="1"/>
    <xf numFmtId="164" fontId="30" fillId="31" borderId="41" xfId="0" applyNumberFormat="1" applyFont="1" applyFill="1" applyBorder="1" applyAlignment="1">
      <alignment horizontal="left" vertical="center"/>
    </xf>
    <xf numFmtId="44" fontId="29" fillId="32" borderId="16" xfId="43" applyFont="1" applyFill="1" applyBorder="1" applyAlignment="1">
      <alignment horizontal="right" vertical="center"/>
    </xf>
    <xf numFmtId="44" fontId="29" fillId="32" borderId="13" xfId="43" applyFont="1" applyFill="1" applyBorder="1" applyAlignment="1">
      <alignment horizontal="right" vertical="center"/>
    </xf>
    <xf numFmtId="44" fontId="51" fillId="32" borderId="13" xfId="43" applyFont="1" applyFill="1" applyBorder="1" applyAlignment="1">
      <alignment horizontal="right" vertical="center"/>
    </xf>
    <xf numFmtId="164" fontId="50" fillId="32" borderId="18" xfId="0" applyNumberFormat="1" applyFont="1" applyFill="1" applyBorder="1" applyAlignment="1">
      <alignment horizontal="left" vertical="center"/>
    </xf>
    <xf numFmtId="0" fontId="28" fillId="0" borderId="22" xfId="0" applyFont="1" applyBorder="1" applyAlignment="1">
      <alignment horizontal="center"/>
    </xf>
    <xf numFmtId="0" fontId="28" fillId="0" borderId="55" xfId="0" applyFont="1" applyBorder="1" applyAlignment="1">
      <alignment horizontal="center" vertical="center" wrapText="1"/>
    </xf>
    <xf numFmtId="164" fontId="30" fillId="24" borderId="18" xfId="0" applyNumberFormat="1" applyFont="1" applyFill="1" applyBorder="1" applyAlignment="1">
      <alignment horizontal="left" vertical="center"/>
    </xf>
    <xf numFmtId="0" fontId="39" fillId="0" borderId="56" xfId="0" applyFont="1" applyBorder="1" applyAlignment="1">
      <alignment vertical="center"/>
    </xf>
    <xf numFmtId="0" fontId="36" fillId="0" borderId="46" xfId="0" applyFont="1" applyBorder="1"/>
    <xf numFmtId="0" fontId="28" fillId="0" borderId="46" xfId="0" applyFont="1" applyBorder="1" applyAlignment="1">
      <alignment horizontal="center" vertical="center"/>
    </xf>
    <xf numFmtId="4" fontId="28" fillId="25" borderId="46" xfId="0" applyNumberFormat="1" applyFont="1" applyFill="1" applyBorder="1" applyAlignment="1">
      <alignment horizontal="center" vertical="center"/>
    </xf>
    <xf numFmtId="44" fontId="28" fillId="0" borderId="46" xfId="43" applyFont="1" applyFill="1" applyBorder="1" applyAlignment="1">
      <alignment horizontal="left" vertical="center"/>
    </xf>
    <xf numFmtId="164" fontId="28" fillId="0" borderId="57" xfId="0" applyNumberFormat="1" applyFont="1" applyBorder="1" applyAlignment="1">
      <alignment horizontal="left" vertical="center"/>
    </xf>
    <xf numFmtId="164" fontId="28" fillId="0" borderId="10" xfId="0" applyNumberFormat="1" applyFont="1" applyBorder="1" applyAlignment="1">
      <alignment horizontal="left" vertical="center"/>
    </xf>
    <xf numFmtId="0" fontId="37" fillId="0" borderId="10" xfId="0" applyFont="1" applyBorder="1" applyAlignment="1">
      <alignment vertical="center"/>
    </xf>
    <xf numFmtId="0" fontId="39" fillId="0" borderId="10" xfId="0" applyFont="1" applyBorder="1" applyAlignment="1">
      <alignment vertical="center"/>
    </xf>
    <xf numFmtId="0" fontId="37" fillId="0" borderId="47" xfId="0" applyFont="1" applyBorder="1" applyAlignment="1">
      <alignment vertical="center"/>
    </xf>
    <xf numFmtId="164" fontId="28" fillId="0" borderId="47" xfId="0" applyNumberFormat="1" applyFont="1" applyBorder="1" applyAlignment="1">
      <alignment horizontal="left" vertical="center"/>
    </xf>
    <xf numFmtId="0" fontId="30" fillId="28" borderId="14" xfId="0" applyFont="1" applyFill="1" applyBorder="1" applyAlignment="1">
      <alignment horizontal="center" vertical="center" wrapText="1"/>
    </xf>
    <xf numFmtId="0" fontId="30" fillId="28" borderId="15" xfId="0" applyFont="1" applyFill="1" applyBorder="1" applyAlignment="1">
      <alignment horizontal="center" vertical="center" wrapText="1"/>
    </xf>
    <xf numFmtId="0" fontId="30" fillId="28" borderId="23" xfId="0" applyFont="1" applyFill="1" applyBorder="1" applyAlignment="1">
      <alignment horizontal="center" vertical="center" wrapText="1"/>
    </xf>
    <xf numFmtId="44" fontId="29" fillId="24" borderId="36" xfId="43" applyFont="1" applyFill="1" applyBorder="1" applyAlignment="1">
      <alignment horizontal="right" vertical="center"/>
    </xf>
    <xf numFmtId="44" fontId="29" fillId="24" borderId="29" xfId="43" applyFont="1" applyFill="1" applyBorder="1" applyAlignment="1">
      <alignment horizontal="right" vertical="center"/>
    </xf>
    <xf numFmtId="0" fontId="45" fillId="31" borderId="14" xfId="0" applyFont="1" applyFill="1" applyBorder="1" applyAlignment="1">
      <alignment horizontal="center" vertical="center"/>
    </xf>
    <xf numFmtId="0" fontId="45" fillId="31" borderId="15" xfId="0" applyFont="1" applyFill="1" applyBorder="1" applyAlignment="1">
      <alignment horizontal="center" vertical="center"/>
    </xf>
    <xf numFmtId="0" fontId="45" fillId="31" borderId="23" xfId="0" applyFont="1" applyFill="1" applyBorder="1" applyAlignment="1">
      <alignment horizontal="center" vertical="center"/>
    </xf>
    <xf numFmtId="44" fontId="29" fillId="31" borderId="36" xfId="43" applyFont="1" applyFill="1" applyBorder="1" applyAlignment="1">
      <alignment horizontal="right" vertical="center"/>
    </xf>
    <xf numFmtId="44" fontId="29" fillId="31" borderId="29" xfId="43" applyFont="1" applyFill="1" applyBorder="1" applyAlignment="1">
      <alignment horizontal="right" vertical="center"/>
    </xf>
    <xf numFmtId="0" fontId="45" fillId="30" borderId="16" xfId="0" applyFont="1" applyFill="1" applyBorder="1" applyAlignment="1">
      <alignment horizontal="center" vertical="center"/>
    </xf>
    <xf numFmtId="0" fontId="45" fillId="30" borderId="13" xfId="0" applyFont="1" applyFill="1" applyBorder="1" applyAlignment="1">
      <alignment horizontal="center" vertical="center"/>
    </xf>
    <xf numFmtId="0" fontId="45" fillId="30" borderId="50" xfId="0" applyFont="1" applyFill="1" applyBorder="1" applyAlignment="1">
      <alignment horizontal="center" vertical="center"/>
    </xf>
    <xf numFmtId="0" fontId="30" fillId="29" borderId="14" xfId="0" applyFont="1" applyFill="1" applyBorder="1" applyAlignment="1">
      <alignment horizontal="center" vertical="center" wrapText="1"/>
    </xf>
    <xf numFmtId="0" fontId="30" fillId="29" borderId="15" xfId="0" applyFont="1" applyFill="1" applyBorder="1" applyAlignment="1">
      <alignment horizontal="center" vertical="center" wrapText="1"/>
    </xf>
    <xf numFmtId="0" fontId="30" fillId="29" borderId="23" xfId="0" applyFont="1" applyFill="1" applyBorder="1" applyAlignment="1">
      <alignment horizontal="center" vertical="center" wrapText="1"/>
    </xf>
    <xf numFmtId="0" fontId="30" fillId="27" borderId="16" xfId="0" applyFont="1" applyFill="1" applyBorder="1" applyAlignment="1">
      <alignment horizontal="center" vertical="center" wrapText="1"/>
    </xf>
    <xf numFmtId="0" fontId="30" fillId="27" borderId="13" xfId="0" applyFont="1" applyFill="1" applyBorder="1" applyAlignment="1">
      <alignment horizontal="center" vertical="center" wrapText="1"/>
    </xf>
    <xf numFmtId="0" fontId="30" fillId="27" borderId="50" xfId="0" applyFont="1" applyFill="1" applyBorder="1" applyAlignment="1">
      <alignment horizontal="center" vertical="center" wrapText="1"/>
    </xf>
    <xf numFmtId="44" fontId="29" fillId="24" borderId="19" xfId="43" applyFont="1" applyFill="1" applyBorder="1" applyAlignment="1">
      <alignment horizontal="right" vertical="center"/>
    </xf>
    <xf numFmtId="44" fontId="29" fillId="24" borderId="20" xfId="43" applyFont="1" applyFill="1" applyBorder="1" applyAlignment="1">
      <alignment horizontal="right" vertical="center"/>
    </xf>
    <xf numFmtId="44" fontId="29" fillId="24" borderId="21" xfId="43" applyFont="1" applyFill="1" applyBorder="1" applyAlignment="1">
      <alignment horizontal="right" vertical="center"/>
    </xf>
    <xf numFmtId="0" fontId="49" fillId="0" borderId="47" xfId="0" applyFont="1" applyBorder="1" applyAlignment="1">
      <alignment horizontal="center" vertical="center"/>
    </xf>
    <xf numFmtId="0" fontId="49" fillId="0" borderId="46" xfId="0" applyFont="1" applyBorder="1" applyAlignment="1">
      <alignment horizontal="center" vertical="center"/>
    </xf>
    <xf numFmtId="0" fontId="49" fillId="0" borderId="12" xfId="0" applyFont="1" applyBorder="1" applyAlignment="1">
      <alignment horizontal="center" vertical="center"/>
    </xf>
    <xf numFmtId="0" fontId="25" fillId="26" borderId="31" xfId="0" applyFont="1" applyFill="1" applyBorder="1" applyAlignment="1">
      <alignment horizontal="center" vertical="center" wrapText="1"/>
    </xf>
    <xf numFmtId="0" fontId="31" fillId="26" borderId="36" xfId="0" applyFont="1" applyFill="1" applyBorder="1" applyAlignment="1">
      <alignment horizontal="center"/>
    </xf>
    <xf numFmtId="0" fontId="25" fillId="26" borderId="32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/>
    </xf>
    <xf numFmtId="0" fontId="25" fillId="26" borderId="29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/>
    </xf>
    <xf numFmtId="4" fontId="25" fillId="26" borderId="32" xfId="0" applyNumberFormat="1" applyFont="1" applyFill="1" applyBorder="1" applyAlignment="1">
      <alignment horizontal="center" vertical="center" wrapText="1"/>
    </xf>
    <xf numFmtId="4" fontId="25" fillId="26" borderId="29" xfId="0" applyNumberFormat="1" applyFont="1" applyFill="1" applyBorder="1" applyAlignment="1">
      <alignment horizontal="center" vertical="center" wrapText="1"/>
    </xf>
    <xf numFmtId="44" fontId="25" fillId="26" borderId="33" xfId="43" applyFont="1" applyFill="1" applyBorder="1" applyAlignment="1">
      <alignment horizontal="center" vertical="center" wrapText="1"/>
    </xf>
    <xf numFmtId="44" fontId="25" fillId="26" borderId="35" xfId="43" applyFont="1" applyFill="1" applyBorder="1" applyAlignment="1">
      <alignment horizontal="center" vertical="center" wrapText="1"/>
    </xf>
    <xf numFmtId="0" fontId="25" fillId="26" borderId="24" xfId="0" applyFont="1" applyFill="1" applyBorder="1" applyAlignment="1">
      <alignment horizontal="center" vertical="center" wrapText="1"/>
    </xf>
    <xf numFmtId="0" fontId="31" fillId="26" borderId="28" xfId="0" applyFont="1" applyFill="1" applyBorder="1" applyAlignment="1">
      <alignment horizontal="center"/>
    </xf>
  </cellXfs>
  <cellStyles count="6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 2" xfId="28" xr:uid="{00000000-0005-0000-0000-00001B000000}"/>
    <cellStyle name="Commentaire 3" xfId="29" xr:uid="{00000000-0005-0000-0000-00001C000000}"/>
    <cellStyle name="Commentaire 3 2" xfId="30" xr:uid="{00000000-0005-0000-0000-00001D000000}"/>
    <cellStyle name="Commentaire 3 3" xfId="31" xr:uid="{00000000-0005-0000-0000-00001E000000}"/>
    <cellStyle name="Commentaire 4" xfId="32" xr:uid="{00000000-0005-0000-0000-00001F000000}"/>
    <cellStyle name="Entrée" xfId="33" builtinId="20" customBuiltin="1"/>
    <cellStyle name="Euro" xfId="34" xr:uid="{00000000-0005-0000-0000-000021000000}"/>
    <cellStyle name="Euro 2" xfId="35" xr:uid="{00000000-0005-0000-0000-000022000000}"/>
    <cellStyle name="Insatisfaisant" xfId="36" builtinId="27" customBuiltin="1"/>
    <cellStyle name="Milliers 2" xfId="37" xr:uid="{00000000-0005-0000-0000-000025000000}"/>
    <cellStyle name="Milliers 2 2" xfId="38" xr:uid="{00000000-0005-0000-0000-000026000000}"/>
    <cellStyle name="Milliers 2 3" xfId="39" xr:uid="{00000000-0005-0000-0000-000027000000}"/>
    <cellStyle name="Milliers 3" xfId="40" xr:uid="{00000000-0005-0000-0000-000028000000}"/>
    <cellStyle name="Milliers 3 2" xfId="41" xr:uid="{00000000-0005-0000-0000-000029000000}"/>
    <cellStyle name="Milliers 4" xfId="42" xr:uid="{00000000-0005-0000-0000-00002A000000}"/>
    <cellStyle name="Monétaire" xfId="43" builtinId="4"/>
    <cellStyle name="Neutre" xfId="44" builtinId="28" customBuiltin="1"/>
    <cellStyle name="Normal" xfId="0" builtinId="0"/>
    <cellStyle name="Normal 2" xfId="45" xr:uid="{00000000-0005-0000-0000-00002E000000}"/>
    <cellStyle name="Normal 2 2" xfId="46" xr:uid="{00000000-0005-0000-0000-00002F000000}"/>
    <cellStyle name="Normal 3" xfId="47" xr:uid="{00000000-0005-0000-0000-000030000000}"/>
    <cellStyle name="Normal 4" xfId="48" xr:uid="{00000000-0005-0000-0000-000031000000}"/>
    <cellStyle name="Normal 5" xfId="49" xr:uid="{00000000-0005-0000-0000-000032000000}"/>
    <cellStyle name="Pourcentage 2" xfId="50" xr:uid="{00000000-0005-0000-0000-000033000000}"/>
    <cellStyle name="Satisfaisant" xfId="51" builtinId="26" customBuiltin="1"/>
    <cellStyle name="Sortie" xfId="52" builtinId="21" customBuiltin="1"/>
    <cellStyle name="Texte explicatif" xfId="53" builtinId="53" customBuiltin="1"/>
    <cellStyle name="Titre" xfId="54" builtinId="15" customBuiltin="1"/>
    <cellStyle name="Titre 1" xfId="55" builtinId="16" customBuiltin="1"/>
    <cellStyle name="Titre 2" xfId="56" builtinId="17" customBuiltin="1"/>
    <cellStyle name="Titre 3" xfId="57" builtinId="18" customBuiltin="1"/>
    <cellStyle name="Titre 4" xfId="58" builtinId="19" customBuiltin="1"/>
    <cellStyle name="Total" xfId="59" builtinId="25" customBuiltin="1"/>
    <cellStyle name="Vérification" xfId="60" builtinId="23" customBuiltin="1"/>
  </cellStyles>
  <dxfs count="0"/>
  <tableStyles count="0" defaultTableStyle="TableStyleMedium2" defaultPivotStyle="PivotStyleLight16"/>
  <colors>
    <mruColors>
      <color rgb="FFFEEA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09B78-A7AA-B24B-934A-3D64F39E25DB}">
  <dimension ref="A1:I54"/>
  <sheetViews>
    <sheetView tabSelected="1" view="pageBreakPreview" topLeftCell="A37" zoomScaleNormal="100" zoomScaleSheetLayoutView="100" workbookViewId="0">
      <selection activeCell="C54" sqref="C54"/>
    </sheetView>
  </sheetViews>
  <sheetFormatPr baseColWidth="10" defaultRowHeight="27.95" customHeight="1"/>
  <cols>
    <col min="1" max="1" width="5.85546875" customWidth="1"/>
    <col min="2" max="2" width="11" bestFit="1" customWidth="1"/>
    <col min="3" max="3" width="84.28515625" customWidth="1"/>
    <col min="5" max="5" width="11" bestFit="1" customWidth="1"/>
    <col min="6" max="6" width="15.28515625" bestFit="1" customWidth="1"/>
    <col min="7" max="7" width="19.42578125" customWidth="1"/>
    <col min="8" max="8" width="25" customWidth="1"/>
    <col min="9" max="9" width="5.140625" customWidth="1"/>
    <col min="11" max="11" width="21.140625" customWidth="1"/>
  </cols>
  <sheetData>
    <row r="1" spans="2:8" ht="27.95" customHeight="1">
      <c r="B1" s="1"/>
      <c r="C1" s="73" t="s">
        <v>41</v>
      </c>
      <c r="D1" s="74"/>
      <c r="E1" s="75"/>
      <c r="F1" s="75"/>
      <c r="G1" s="76"/>
      <c r="H1" s="127" t="s">
        <v>82</v>
      </c>
    </row>
    <row r="2" spans="2:8" ht="27.95" customHeight="1">
      <c r="B2" s="1"/>
      <c r="C2" s="77" t="s">
        <v>59</v>
      </c>
      <c r="D2" s="3"/>
      <c r="E2" s="70"/>
      <c r="F2" s="70"/>
      <c r="G2" s="71"/>
      <c r="H2" s="128"/>
    </row>
    <row r="3" spans="2:8" ht="27.95" customHeight="1">
      <c r="B3" s="1"/>
      <c r="C3" s="78" t="s">
        <v>58</v>
      </c>
      <c r="D3" s="72"/>
      <c r="E3" s="72"/>
      <c r="F3" s="72"/>
      <c r="G3" s="71"/>
      <c r="H3" s="128"/>
    </row>
    <row r="4" spans="2:8" ht="27.95" customHeight="1">
      <c r="B4" s="1"/>
      <c r="C4" s="79">
        <v>45901</v>
      </c>
      <c r="D4" s="80"/>
      <c r="E4" s="80"/>
      <c r="F4" s="81"/>
      <c r="G4" s="82"/>
      <c r="H4" s="129"/>
    </row>
    <row r="5" spans="2:8" ht="12" customHeight="1" thickBot="1">
      <c r="B5" s="1"/>
      <c r="C5" s="1"/>
      <c r="D5" s="1"/>
      <c r="E5" s="1"/>
      <c r="F5" s="2"/>
      <c r="G5" s="1"/>
      <c r="H5" s="1"/>
    </row>
    <row r="6" spans="2:8" ht="27.95" customHeight="1">
      <c r="B6" s="130" t="s">
        <v>16</v>
      </c>
      <c r="C6" s="132" t="s">
        <v>17</v>
      </c>
      <c r="D6" s="132" t="s">
        <v>18</v>
      </c>
      <c r="E6" s="132" t="s">
        <v>1</v>
      </c>
      <c r="F6" s="136" t="s">
        <v>19</v>
      </c>
      <c r="G6" s="138" t="s">
        <v>20</v>
      </c>
      <c r="H6" s="140" t="s">
        <v>21</v>
      </c>
    </row>
    <row r="7" spans="2:8" ht="27.95" customHeight="1" thickBot="1">
      <c r="B7" s="131"/>
      <c r="C7" s="133"/>
      <c r="D7" s="134"/>
      <c r="E7" s="135"/>
      <c r="F7" s="137"/>
      <c r="G7" s="139"/>
      <c r="H7" s="141"/>
    </row>
    <row r="8" spans="2:8" ht="27.95" customHeight="1" thickBot="1">
      <c r="B8" s="118" t="s">
        <v>30</v>
      </c>
      <c r="C8" s="119"/>
      <c r="D8" s="119"/>
      <c r="E8" s="119"/>
      <c r="F8" s="119"/>
      <c r="G8" s="119"/>
      <c r="H8" s="120"/>
    </row>
    <row r="9" spans="2:8" ht="27.95" customHeight="1">
      <c r="B9" s="32" t="s">
        <v>55</v>
      </c>
      <c r="C9" s="46" t="s">
        <v>42</v>
      </c>
      <c r="D9" s="47"/>
      <c r="E9" s="48" t="s">
        <v>14</v>
      </c>
      <c r="F9" s="49">
        <v>1</v>
      </c>
      <c r="G9" s="50"/>
      <c r="H9" s="19">
        <f>G9*F9</f>
        <v>0</v>
      </c>
    </row>
    <row r="10" spans="2:8" ht="27.95" customHeight="1">
      <c r="B10" s="31" t="s">
        <v>3</v>
      </c>
      <c r="C10" s="51" t="s">
        <v>22</v>
      </c>
      <c r="D10" s="5"/>
      <c r="E10" s="6" t="s">
        <v>14</v>
      </c>
      <c r="F10" s="7">
        <v>1</v>
      </c>
      <c r="G10" s="17"/>
      <c r="H10" s="19">
        <f>G10*F10</f>
        <v>0</v>
      </c>
    </row>
    <row r="11" spans="2:8" ht="27.95" customHeight="1" thickBot="1">
      <c r="B11" s="52" t="s">
        <v>4</v>
      </c>
      <c r="C11" s="53" t="s">
        <v>23</v>
      </c>
      <c r="D11" s="8"/>
      <c r="E11" s="9" t="s">
        <v>14</v>
      </c>
      <c r="F11" s="28">
        <v>1</v>
      </c>
      <c r="G11" s="54"/>
      <c r="H11" s="19">
        <f>G11*F11</f>
        <v>0</v>
      </c>
    </row>
    <row r="12" spans="2:8" ht="27.95" customHeight="1" thickBot="1">
      <c r="B12" s="4"/>
      <c r="C12" s="4"/>
      <c r="D12" s="108" t="s">
        <v>24</v>
      </c>
      <c r="E12" s="109"/>
      <c r="F12" s="109"/>
      <c r="G12" s="109"/>
      <c r="H12" s="93">
        <f>SUM(H9:H11)</f>
        <v>0</v>
      </c>
    </row>
    <row r="13" spans="2:8" ht="27.95" customHeight="1" thickBot="1">
      <c r="B13" s="121" t="s">
        <v>63</v>
      </c>
      <c r="C13" s="122"/>
      <c r="D13" s="122"/>
      <c r="E13" s="122"/>
      <c r="F13" s="122"/>
      <c r="G13" s="122"/>
      <c r="H13" s="123"/>
    </row>
    <row r="14" spans="2:8" ht="27.95" customHeight="1">
      <c r="B14" s="31" t="s">
        <v>5</v>
      </c>
      <c r="C14" s="55" t="s">
        <v>45</v>
      </c>
      <c r="D14" s="10"/>
      <c r="E14" s="6" t="s">
        <v>0</v>
      </c>
      <c r="F14" s="7">
        <v>30</v>
      </c>
      <c r="G14" s="17"/>
      <c r="H14" s="19">
        <f t="shared" ref="H14" si="0">G14*F14</f>
        <v>0</v>
      </c>
    </row>
    <row r="15" spans="2:8" ht="27.95" customHeight="1" thickBot="1">
      <c r="B15" s="52" t="s">
        <v>6</v>
      </c>
      <c r="C15" s="53" t="s">
        <v>77</v>
      </c>
      <c r="D15" s="13"/>
      <c r="E15" s="9" t="s">
        <v>0</v>
      </c>
      <c r="F15" s="28">
        <v>60</v>
      </c>
      <c r="G15" s="54"/>
      <c r="H15" s="27">
        <f>G15*F15</f>
        <v>0</v>
      </c>
    </row>
    <row r="16" spans="2:8" ht="27.95" customHeight="1" thickBot="1">
      <c r="B16" s="4"/>
      <c r="C16" s="14"/>
      <c r="D16" s="124" t="s">
        <v>28</v>
      </c>
      <c r="E16" s="125"/>
      <c r="F16" s="125"/>
      <c r="G16" s="126"/>
      <c r="H16" s="83">
        <f>SUM(H14:H15)</f>
        <v>0</v>
      </c>
    </row>
    <row r="17" spans="1:8" ht="27.95" customHeight="1" thickBot="1">
      <c r="B17" s="105" t="s">
        <v>54</v>
      </c>
      <c r="C17" s="106"/>
      <c r="D17" s="106"/>
      <c r="E17" s="106"/>
      <c r="F17" s="106"/>
      <c r="G17" s="106"/>
      <c r="H17" s="107"/>
    </row>
    <row r="18" spans="1:8" ht="27.95" customHeight="1">
      <c r="B18" s="32">
        <v>3</v>
      </c>
      <c r="C18" s="61" t="s">
        <v>26</v>
      </c>
      <c r="D18" s="24"/>
      <c r="E18" s="24"/>
      <c r="F18" s="24"/>
      <c r="G18" s="24"/>
      <c r="H18" s="25"/>
    </row>
    <row r="19" spans="1:8" ht="27.95" customHeight="1">
      <c r="B19" s="31" t="s">
        <v>7</v>
      </c>
      <c r="C19" s="62" t="s">
        <v>65</v>
      </c>
      <c r="D19" s="12"/>
      <c r="E19" s="6" t="s">
        <v>0</v>
      </c>
      <c r="F19" s="7">
        <v>22</v>
      </c>
      <c r="G19" s="16"/>
      <c r="H19" s="23">
        <f>G19*F19</f>
        <v>0</v>
      </c>
    </row>
    <row r="20" spans="1:8" ht="27.95" customHeight="1">
      <c r="B20" s="31" t="s">
        <v>33</v>
      </c>
      <c r="C20" s="62" t="s">
        <v>64</v>
      </c>
      <c r="D20" s="12"/>
      <c r="E20" s="6" t="s">
        <v>0</v>
      </c>
      <c r="F20" s="7">
        <v>30</v>
      </c>
      <c r="G20" s="16"/>
      <c r="H20" s="23">
        <f t="shared" ref="H20" si="1">G20*F20</f>
        <v>0</v>
      </c>
    </row>
    <row r="21" spans="1:8" ht="27.95" customHeight="1">
      <c r="A21" s="85"/>
      <c r="B21" s="31"/>
      <c r="C21" s="63" t="s">
        <v>43</v>
      </c>
      <c r="D21" s="12"/>
      <c r="E21" s="6"/>
      <c r="F21" s="36"/>
      <c r="G21" s="16"/>
      <c r="H21" s="23"/>
    </row>
    <row r="22" spans="1:8" ht="27.95" customHeight="1">
      <c r="B22" s="31" t="s">
        <v>15</v>
      </c>
      <c r="C22" s="62" t="s">
        <v>47</v>
      </c>
      <c r="D22" s="12"/>
      <c r="E22" s="6" t="s">
        <v>0</v>
      </c>
      <c r="F22" s="7">
        <v>80</v>
      </c>
      <c r="G22" s="16"/>
      <c r="H22" s="23">
        <f t="shared" ref="H22:H23" si="2">G22*F22</f>
        <v>0</v>
      </c>
    </row>
    <row r="23" spans="1:8" ht="27.95" customHeight="1">
      <c r="B23" s="31" t="s">
        <v>8</v>
      </c>
      <c r="C23" s="64" t="s">
        <v>38</v>
      </c>
      <c r="D23" s="12"/>
      <c r="E23" s="6" t="s">
        <v>0</v>
      </c>
      <c r="F23" s="7">
        <v>70</v>
      </c>
      <c r="G23" s="16"/>
      <c r="H23" s="23">
        <f t="shared" si="2"/>
        <v>0</v>
      </c>
    </row>
    <row r="24" spans="1:8" ht="27.95" customHeight="1">
      <c r="B24" s="31" t="s">
        <v>9</v>
      </c>
      <c r="C24" s="64" t="s">
        <v>40</v>
      </c>
      <c r="D24" s="12"/>
      <c r="E24" s="6" t="s">
        <v>0</v>
      </c>
      <c r="F24" s="7">
        <v>30</v>
      </c>
      <c r="G24" s="16"/>
      <c r="H24" s="23">
        <f>G24*F24</f>
        <v>0</v>
      </c>
    </row>
    <row r="25" spans="1:8" ht="27.95" customHeight="1">
      <c r="B25" s="31"/>
      <c r="C25" s="63" t="s">
        <v>76</v>
      </c>
      <c r="D25" s="5"/>
      <c r="E25" s="5"/>
      <c r="F25" s="36"/>
      <c r="G25" s="5"/>
      <c r="H25" s="18"/>
    </row>
    <row r="26" spans="1:8" ht="27.95" customHeight="1">
      <c r="B26" s="31" t="s">
        <v>32</v>
      </c>
      <c r="C26" s="62" t="s">
        <v>75</v>
      </c>
      <c r="D26" s="5"/>
      <c r="E26" s="35" t="s">
        <v>25</v>
      </c>
      <c r="F26" s="7">
        <v>1650</v>
      </c>
      <c r="G26" s="16"/>
      <c r="H26" s="20">
        <f>G26*F26</f>
        <v>0</v>
      </c>
    </row>
    <row r="27" spans="1:8" ht="27.95" customHeight="1">
      <c r="B27" s="31"/>
      <c r="C27" s="63" t="s">
        <v>79</v>
      </c>
      <c r="D27" s="10"/>
      <c r="E27" s="33"/>
      <c r="F27" s="10"/>
      <c r="G27" s="10"/>
      <c r="H27" s="21"/>
    </row>
    <row r="28" spans="1:8" ht="27.95" customHeight="1">
      <c r="B28" s="31" t="s">
        <v>34</v>
      </c>
      <c r="C28" s="38" t="s">
        <v>74</v>
      </c>
      <c r="D28" s="10"/>
      <c r="E28" s="11" t="s">
        <v>27</v>
      </c>
      <c r="F28" s="15">
        <f>(SUM(F19:F20))</f>
        <v>52</v>
      </c>
      <c r="G28" s="16"/>
      <c r="H28" s="19">
        <f>G28*F28</f>
        <v>0</v>
      </c>
    </row>
    <row r="29" spans="1:8" ht="27.95" customHeight="1">
      <c r="B29" s="31" t="s">
        <v>35</v>
      </c>
      <c r="C29" s="38" t="s">
        <v>44</v>
      </c>
      <c r="D29" s="10"/>
      <c r="E29" s="11" t="s">
        <v>27</v>
      </c>
      <c r="F29" s="15">
        <f>SUM(F22:F24)*0.03</f>
        <v>5.3999999999999995</v>
      </c>
      <c r="G29" s="16"/>
      <c r="H29" s="19">
        <f>G29*F29</f>
        <v>0</v>
      </c>
    </row>
    <row r="30" spans="1:8" ht="39.950000000000003" customHeight="1">
      <c r="B30" s="31"/>
      <c r="C30" s="68" t="s">
        <v>78</v>
      </c>
      <c r="D30" s="56"/>
      <c r="E30" s="60"/>
      <c r="F30" s="66"/>
      <c r="G30" s="67"/>
      <c r="H30" s="59"/>
    </row>
    <row r="31" spans="1:8" ht="27.95" customHeight="1">
      <c r="B31" s="31" t="s">
        <v>36</v>
      </c>
      <c r="C31" s="65" t="s">
        <v>52</v>
      </c>
      <c r="D31" s="56"/>
      <c r="E31" s="35" t="s">
        <v>25</v>
      </c>
      <c r="F31" s="69">
        <f>585+1500</f>
        <v>2085</v>
      </c>
      <c r="G31" s="67"/>
      <c r="H31" s="59">
        <f>G31*F31</f>
        <v>0</v>
      </c>
    </row>
    <row r="32" spans="1:8" ht="27.95" customHeight="1">
      <c r="B32" s="31" t="s">
        <v>56</v>
      </c>
      <c r="C32" s="65" t="s">
        <v>46</v>
      </c>
      <c r="D32" s="56"/>
      <c r="E32" s="35" t="s">
        <v>25</v>
      </c>
      <c r="F32" s="69">
        <v>1500</v>
      </c>
      <c r="G32" s="67"/>
      <c r="H32" s="59">
        <f>G32*F32</f>
        <v>0</v>
      </c>
    </row>
    <row r="33" spans="2:9" ht="27.95" customHeight="1" thickBot="1">
      <c r="B33" s="52" t="s">
        <v>66</v>
      </c>
      <c r="C33" s="39" t="s">
        <v>51</v>
      </c>
      <c r="D33" s="13"/>
      <c r="E33" s="91" t="s">
        <v>25</v>
      </c>
      <c r="F33" s="26">
        <v>1600</v>
      </c>
      <c r="G33" s="40"/>
      <c r="H33" s="27">
        <f>G33*F33</f>
        <v>0</v>
      </c>
    </row>
    <row r="34" spans="2:9" ht="27.95" customHeight="1" thickBot="1">
      <c r="B34" s="4"/>
      <c r="C34" s="4"/>
      <c r="D34" s="108" t="s">
        <v>28</v>
      </c>
      <c r="E34" s="109"/>
      <c r="F34" s="109"/>
      <c r="G34" s="109"/>
      <c r="H34" s="84">
        <f>SUM(H19:H33)</f>
        <v>0</v>
      </c>
    </row>
    <row r="35" spans="2:9" ht="27.95" customHeight="1" thickBot="1">
      <c r="B35" s="115" t="s">
        <v>31</v>
      </c>
      <c r="C35" s="116"/>
      <c r="D35" s="116"/>
      <c r="E35" s="116"/>
      <c r="F35" s="116"/>
      <c r="G35" s="116"/>
      <c r="H35" s="117"/>
    </row>
    <row r="36" spans="2:9" ht="27.95" customHeight="1">
      <c r="B36" s="92" t="s">
        <v>10</v>
      </c>
      <c r="C36" s="94" t="s">
        <v>57</v>
      </c>
      <c r="D36" s="95"/>
      <c r="E36" s="96" t="s">
        <v>2</v>
      </c>
      <c r="F36" s="97">
        <v>1301</v>
      </c>
      <c r="G36" s="98"/>
      <c r="H36" s="99">
        <f t="shared" ref="H36" si="3">G36*F36</f>
        <v>0</v>
      </c>
    </row>
    <row r="37" spans="2:9" ht="27.95" customHeight="1">
      <c r="B37" s="31" t="s">
        <v>12</v>
      </c>
      <c r="C37" s="51" t="s">
        <v>60</v>
      </c>
      <c r="D37" s="10"/>
      <c r="E37" s="11" t="s">
        <v>2</v>
      </c>
      <c r="F37" s="15">
        <v>350</v>
      </c>
      <c r="G37" s="16"/>
      <c r="H37" s="100">
        <f t="shared" ref="H37" si="4">G37*F37</f>
        <v>0</v>
      </c>
    </row>
    <row r="38" spans="2:9" ht="27.95" customHeight="1">
      <c r="B38" s="31" t="s">
        <v>37</v>
      </c>
      <c r="C38" s="45" t="s">
        <v>80</v>
      </c>
      <c r="D38" s="43"/>
      <c r="E38" s="17" t="s">
        <v>2</v>
      </c>
      <c r="F38" s="15">
        <f>392+325</f>
        <v>717</v>
      </c>
      <c r="G38" s="44"/>
      <c r="H38" s="19">
        <f>G38*F38</f>
        <v>0</v>
      </c>
    </row>
    <row r="39" spans="2:9" ht="27.95" customHeight="1">
      <c r="B39" s="31" t="s">
        <v>39</v>
      </c>
      <c r="C39" s="45" t="s">
        <v>81</v>
      </c>
      <c r="D39" s="43"/>
      <c r="E39" s="17" t="s">
        <v>0</v>
      </c>
      <c r="F39" s="15">
        <v>1</v>
      </c>
      <c r="G39" s="44"/>
      <c r="H39" s="19">
        <f>G39*F39</f>
        <v>0</v>
      </c>
      <c r="I39" s="22"/>
    </row>
    <row r="40" spans="2:9" ht="27.95" customHeight="1" thickBot="1">
      <c r="B40" s="52" t="s">
        <v>73</v>
      </c>
      <c r="C40" s="39" t="s">
        <v>50</v>
      </c>
      <c r="D40" s="13"/>
      <c r="E40" s="37" t="s">
        <v>0</v>
      </c>
      <c r="F40" s="26">
        <v>33</v>
      </c>
      <c r="G40" s="34"/>
      <c r="H40" s="27">
        <f>G40*F40</f>
        <v>0</v>
      </c>
      <c r="I40" s="22"/>
    </row>
    <row r="41" spans="2:9" ht="27.95" customHeight="1" thickBot="1">
      <c r="B41" s="4"/>
      <c r="C41" s="4"/>
      <c r="D41" s="108" t="s">
        <v>28</v>
      </c>
      <c r="E41" s="109"/>
      <c r="F41" s="109"/>
      <c r="G41" s="109"/>
      <c r="H41" s="84">
        <f>SUM(H36:H40)</f>
        <v>0</v>
      </c>
    </row>
    <row r="42" spans="2:9" ht="27.95" customHeight="1" thickBot="1">
      <c r="B42" s="110" t="s">
        <v>83</v>
      </c>
      <c r="C42" s="111"/>
      <c r="D42" s="111"/>
      <c r="E42" s="111"/>
      <c r="F42" s="111"/>
      <c r="G42" s="111"/>
      <c r="H42" s="112"/>
    </row>
    <row r="43" spans="2:9" ht="27.95" customHeight="1">
      <c r="B43" s="30" t="s">
        <v>11</v>
      </c>
      <c r="C43" s="101" t="s">
        <v>61</v>
      </c>
      <c r="D43" s="10"/>
      <c r="E43" s="6" t="s">
        <v>0</v>
      </c>
      <c r="F43" s="7">
        <v>4</v>
      </c>
      <c r="G43" s="17"/>
      <c r="H43" s="100">
        <f t="shared" ref="H43" si="5">G43*F43</f>
        <v>0</v>
      </c>
    </row>
    <row r="44" spans="2:9" ht="27.95" customHeight="1">
      <c r="B44" s="29" t="s">
        <v>13</v>
      </c>
      <c r="C44" s="102" t="s">
        <v>29</v>
      </c>
      <c r="D44" s="10"/>
      <c r="E44" s="6" t="s">
        <v>0</v>
      </c>
      <c r="F44" s="7">
        <v>4</v>
      </c>
      <c r="G44" s="17"/>
      <c r="H44" s="100">
        <f>G44*F44</f>
        <v>0</v>
      </c>
    </row>
    <row r="45" spans="2:9" ht="27.95" customHeight="1">
      <c r="B45" s="29" t="s">
        <v>67</v>
      </c>
      <c r="C45" s="101" t="s">
        <v>48</v>
      </c>
      <c r="D45" s="10"/>
      <c r="E45" s="6" t="s">
        <v>25</v>
      </c>
      <c r="F45" s="7">
        <v>400</v>
      </c>
      <c r="G45" s="17"/>
      <c r="H45" s="100">
        <f t="shared" ref="H45:H49" si="6">G45*F45</f>
        <v>0</v>
      </c>
    </row>
    <row r="46" spans="2:9" ht="27.95" customHeight="1">
      <c r="B46" s="29" t="s">
        <v>68</v>
      </c>
      <c r="C46" s="101" t="s">
        <v>62</v>
      </c>
      <c r="D46" s="10"/>
      <c r="E46" s="6" t="s">
        <v>27</v>
      </c>
      <c r="F46" s="7">
        <v>3</v>
      </c>
      <c r="G46" s="17"/>
      <c r="H46" s="100">
        <f t="shared" ref="H46" si="7">G46*F46</f>
        <v>0</v>
      </c>
    </row>
    <row r="47" spans="2:9" ht="27.95" customHeight="1">
      <c r="B47" s="29" t="s">
        <v>69</v>
      </c>
      <c r="C47" s="101" t="s">
        <v>53</v>
      </c>
      <c r="D47" s="10"/>
      <c r="E47" s="6" t="s">
        <v>0</v>
      </c>
      <c r="F47" s="7">
        <v>30</v>
      </c>
      <c r="G47" s="17"/>
      <c r="H47" s="100">
        <f t="shared" si="6"/>
        <v>0</v>
      </c>
    </row>
    <row r="48" spans="2:9" ht="27.95" customHeight="1">
      <c r="B48" s="42" t="s">
        <v>70</v>
      </c>
      <c r="C48" s="103" t="s">
        <v>49</v>
      </c>
      <c r="D48" s="56"/>
      <c r="E48" s="60" t="s">
        <v>0</v>
      </c>
      <c r="F48" s="57">
        <v>25</v>
      </c>
      <c r="G48" s="58"/>
      <c r="H48" s="104">
        <f t="shared" si="6"/>
        <v>0</v>
      </c>
    </row>
    <row r="49" spans="2:8" ht="27.95" customHeight="1" thickBot="1">
      <c r="B49" s="41" t="s">
        <v>71</v>
      </c>
      <c r="C49" s="101" t="s">
        <v>72</v>
      </c>
      <c r="D49" s="10"/>
      <c r="E49" s="6" t="s">
        <v>0</v>
      </c>
      <c r="F49" s="7">
        <v>40</v>
      </c>
      <c r="G49" s="17"/>
      <c r="H49" s="100">
        <f t="shared" si="6"/>
        <v>0</v>
      </c>
    </row>
    <row r="50" spans="2:8" ht="27.95" customHeight="1" thickBot="1">
      <c r="B50" s="41" t="s">
        <v>84</v>
      </c>
      <c r="C50" s="101" t="s">
        <v>89</v>
      </c>
      <c r="D50" s="10"/>
      <c r="E50" s="6" t="s">
        <v>2</v>
      </c>
      <c r="F50" s="7">
        <v>10</v>
      </c>
      <c r="G50" s="17"/>
      <c r="H50" s="100">
        <f>G50*F50</f>
        <v>0</v>
      </c>
    </row>
    <row r="51" spans="2:8" ht="27.95" customHeight="1" thickBot="1">
      <c r="B51" s="41" t="s">
        <v>85</v>
      </c>
      <c r="C51" s="101" t="s">
        <v>86</v>
      </c>
      <c r="D51" s="10"/>
      <c r="E51" s="6" t="s">
        <v>2</v>
      </c>
      <c r="F51" s="7">
        <v>10</v>
      </c>
      <c r="G51" s="17"/>
      <c r="H51" s="100">
        <f t="shared" ref="H51" si="8">G51*F51</f>
        <v>0</v>
      </c>
    </row>
    <row r="52" spans="2:8" ht="27.95" customHeight="1" thickBot="1">
      <c r="B52" s="41" t="s">
        <v>87</v>
      </c>
      <c r="C52" s="101" t="s">
        <v>88</v>
      </c>
      <c r="D52" s="10"/>
      <c r="E52" s="6" t="s">
        <v>14</v>
      </c>
      <c r="F52" s="7">
        <v>1</v>
      </c>
      <c r="G52" s="17"/>
      <c r="H52" s="100">
        <f t="shared" ref="H52" si="9">G52*F52</f>
        <v>0</v>
      </c>
    </row>
    <row r="53" spans="2:8" ht="27.95" customHeight="1" thickBot="1">
      <c r="B53" s="4"/>
      <c r="C53" s="4"/>
      <c r="D53" s="113" t="s">
        <v>28</v>
      </c>
      <c r="E53" s="114"/>
      <c r="F53" s="114"/>
      <c r="G53" s="114"/>
      <c r="H53" s="86">
        <f>SUM(H43:H52)</f>
        <v>0</v>
      </c>
    </row>
    <row r="54" spans="2:8" ht="27.95" customHeight="1" thickBot="1">
      <c r="D54" s="87"/>
      <c r="E54" s="88"/>
      <c r="F54" s="88"/>
      <c r="G54" s="89" t="s">
        <v>90</v>
      </c>
      <c r="H54" s="90">
        <f>H12+H16+H34+H41+H53</f>
        <v>0</v>
      </c>
    </row>
  </sheetData>
  <mergeCells count="18">
    <mergeCell ref="B8:H8"/>
    <mergeCell ref="D12:G12"/>
    <mergeCell ref="B13:H13"/>
    <mergeCell ref="D16:G16"/>
    <mergeCell ref="H1:H4"/>
    <mergeCell ref="B6:B7"/>
    <mergeCell ref="C6:C7"/>
    <mergeCell ref="D6:D7"/>
    <mergeCell ref="E6:E7"/>
    <mergeCell ref="F6:F7"/>
    <mergeCell ref="G6:G7"/>
    <mergeCell ref="H6:H7"/>
    <mergeCell ref="B17:H17"/>
    <mergeCell ref="D34:G34"/>
    <mergeCell ref="B42:H42"/>
    <mergeCell ref="D53:G53"/>
    <mergeCell ref="B35:H35"/>
    <mergeCell ref="D41:G41"/>
  </mergeCells>
  <phoneticPr fontId="24" type="noConversion"/>
  <pageMargins left="0.7" right="0.7" top="0.75" bottom="0.75" header="0.3" footer="0.3"/>
  <pageSetup paperSize="9" scale="43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E9D3332E8EC14396CCC06F22B910D9" ma:contentTypeVersion="14" ma:contentTypeDescription="Crée un document." ma:contentTypeScope="" ma:versionID="8cefd31cf7002f2d2d34a1c9d8ff941f">
  <xsd:schema xmlns:xsd="http://www.w3.org/2001/XMLSchema" xmlns:xs="http://www.w3.org/2001/XMLSchema" xmlns:p="http://schemas.microsoft.com/office/2006/metadata/properties" xmlns:ns2="12f0954b-ccab-49d1-87f7-bc47e2629da8" xmlns:ns3="e3d6c79a-b1b2-459b-b480-aed4727e86f3" targetNamespace="http://schemas.microsoft.com/office/2006/metadata/properties" ma:root="true" ma:fieldsID="62d5ebc028709a6ab0a574b38bd11edf" ns2:_="" ns3:_="">
    <xsd:import namespace="12f0954b-ccab-49d1-87f7-bc47e2629da8"/>
    <xsd:import namespace="e3d6c79a-b1b2-459b-b480-aed4727e86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0954b-ccab-49d1-87f7-bc47e2629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efe276c-e4fb-4daa-8f6d-ee13c2bbb2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6c79a-b1b2-459b-b480-aed4727e86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8461c86-9d8e-474c-b2f5-3305f76d362c}" ma:internalName="TaxCatchAll" ma:showField="CatchAllData" ma:web="e3d6c79a-b1b2-459b-b480-aed4727e86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f0954b-ccab-49d1-87f7-bc47e2629da8">
      <Terms xmlns="http://schemas.microsoft.com/office/infopath/2007/PartnerControls"/>
    </lcf76f155ced4ddcb4097134ff3c332f>
    <TaxCatchAll xmlns="e3d6c79a-b1b2-459b-b480-aed4727e86f3" xsi:nil="true"/>
  </documentManagement>
</p:properties>
</file>

<file path=customXml/itemProps1.xml><?xml version="1.0" encoding="utf-8"?>
<ds:datastoreItem xmlns:ds="http://schemas.openxmlformats.org/officeDocument/2006/customXml" ds:itemID="{2E7C5C89-1F92-41E0-ADA0-392EA831CFC6}"/>
</file>

<file path=customXml/itemProps2.xml><?xml version="1.0" encoding="utf-8"?>
<ds:datastoreItem xmlns:ds="http://schemas.openxmlformats.org/officeDocument/2006/customXml" ds:itemID="{997C2E6A-0A1A-423F-969D-349F542CD070}"/>
</file>

<file path=customXml/itemProps3.xml><?xml version="1.0" encoding="utf-8"?>
<ds:datastoreItem xmlns:ds="http://schemas.openxmlformats.org/officeDocument/2006/customXml" ds:itemID="{4999D081-F021-4931-BC24-0071DC420F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AMGT PAYS GLOBAL</vt:lpstr>
      <vt:lpstr>'AMGT PAYS GLOBAL'!Zone_d_impression</vt:lpstr>
    </vt:vector>
  </TitlesOfParts>
  <Company>GTI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GTI</dc:creator>
  <cp:lastModifiedBy>Marie-Océane AVRIL</cp:lastModifiedBy>
  <cp:lastPrinted>2025-10-10T15:00:07Z</cp:lastPrinted>
  <dcterms:created xsi:type="dcterms:W3CDTF">2009-11-03T18:25:18Z</dcterms:created>
  <dcterms:modified xsi:type="dcterms:W3CDTF">2025-10-24T12:14:35Z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0x0101000AE9D3332E8EC14396CCC06F22B910D9</vt:lpwstr>
  </property>
</Properties>
</file>